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6405" activeTab="0"/>
  </bookViews>
  <sheets>
    <sheet name="Calculation Sheet" sheetId="1" r:id="rId1"/>
  </sheets>
  <definedNames>
    <definedName name="_xlnm.Print_Area" localSheetId="0">'Calculation Sheet'!$A$1:$L$53</definedName>
  </definedNames>
  <calcPr fullCalcOnLoad="1"/>
</workbook>
</file>

<file path=xl/sharedStrings.xml><?xml version="1.0" encoding="utf-8"?>
<sst xmlns="http://schemas.openxmlformats.org/spreadsheetml/2006/main" count="136" uniqueCount="81">
  <si>
    <t xml:space="preserve">Gross Monthly Salary </t>
  </si>
  <si>
    <t>90% of above Gross Monthly Salary</t>
  </si>
  <si>
    <t>(a)</t>
  </si>
  <si>
    <t>(b)</t>
  </si>
  <si>
    <t>(i) Basic</t>
  </si>
  <si>
    <t>(ii) DP</t>
  </si>
  <si>
    <t>(iii) DA</t>
  </si>
  <si>
    <t>(iv) MA</t>
  </si>
  <si>
    <t>Gratuity</t>
  </si>
  <si>
    <t>Leave Encashment</t>
  </si>
  <si>
    <t xml:space="preserve">Total  </t>
  </si>
  <si>
    <t>(c)</t>
  </si>
  <si>
    <t>(d)</t>
  </si>
  <si>
    <t>Monthly income of dependents of employee :</t>
  </si>
  <si>
    <t>:</t>
  </si>
  <si>
    <t>Date of Death/Premature Retirement</t>
  </si>
  <si>
    <t>1.</t>
  </si>
  <si>
    <t>(i)</t>
  </si>
  <si>
    <t>(ii)</t>
  </si>
  <si>
    <t>(iii)</t>
  </si>
  <si>
    <t>2.</t>
  </si>
  <si>
    <t>3.</t>
  </si>
  <si>
    <t>Rs.</t>
  </si>
  <si>
    <t>Gross Monthly Salary of the Employee before death or Premature Retirement :</t>
  </si>
  <si>
    <t>(i) Amount received / receivable :</t>
  </si>
  <si>
    <r>
      <t xml:space="preserve">[ </t>
    </r>
    <r>
      <rPr>
        <i/>
        <sz val="10"/>
        <rFont val="Book Antiqua"/>
        <family val="1"/>
      </rPr>
      <t>Family members to submit declaration</t>
    </r>
    <r>
      <rPr>
        <sz val="10"/>
        <rFont val="Book Antiqua"/>
        <family val="1"/>
      </rPr>
      <t xml:space="preserve"> ]</t>
    </r>
  </si>
  <si>
    <t>Monthly Income from Movable / Immovable Property :</t>
  </si>
  <si>
    <r>
      <t xml:space="preserve">[ </t>
    </r>
    <r>
      <rPr>
        <i/>
        <sz val="10"/>
        <rFont val="Book Antiqua"/>
        <family val="1"/>
      </rPr>
      <t>NSC / KVP / FD / PO etc.</t>
    </r>
    <r>
      <rPr>
        <sz val="10"/>
        <rFont val="Book Antiqua"/>
        <family val="1"/>
      </rPr>
      <t>]</t>
    </r>
  </si>
  <si>
    <t xml:space="preserve">(i) Monthly Income from Movable Property </t>
  </si>
  <si>
    <t xml:space="preserve">(ii) Monthly Income from Immovable Property </t>
  </si>
  <si>
    <t xml:space="preserve">Total monthly income from Property[ (i)+(ii) ] </t>
  </si>
  <si>
    <t xml:space="preserve">Total monthly income of family =(a+b+c+d) </t>
  </si>
  <si>
    <t xml:space="preserve">Qualifying Amount </t>
  </si>
  <si>
    <t>Countersigned</t>
  </si>
  <si>
    <r>
      <t>(</t>
    </r>
    <r>
      <rPr>
        <i/>
        <sz val="9"/>
        <rFont val="Book Antiqua"/>
        <family val="1"/>
      </rPr>
      <t xml:space="preserve"> With Full Name, Designation &amp; Office seal</t>
    </r>
    <r>
      <rPr>
        <sz val="9"/>
        <rFont val="Book Antiqua"/>
        <family val="1"/>
      </rPr>
      <t xml:space="preserve"> )</t>
    </r>
  </si>
  <si>
    <t>( Signature of Officer )</t>
  </si>
  <si>
    <r>
      <t xml:space="preserve">( </t>
    </r>
    <r>
      <rPr>
        <i/>
        <sz val="9"/>
        <rFont val="Book Antiqua"/>
        <family val="1"/>
      </rPr>
      <t>With Full Name, Designation &amp; Office seal</t>
    </r>
    <r>
      <rPr>
        <b/>
        <i/>
        <sz val="9"/>
        <rFont val="Book Antiqua"/>
        <family val="1"/>
      </rPr>
      <t xml:space="preserve"> )</t>
    </r>
  </si>
  <si>
    <r>
      <t xml:space="preserve">( </t>
    </r>
    <r>
      <rPr>
        <b/>
        <sz val="9"/>
        <rFont val="Book Antiqua"/>
        <family val="1"/>
      </rPr>
      <t>Signature of Appointing Authority</t>
    </r>
    <r>
      <rPr>
        <b/>
        <sz val="10"/>
        <rFont val="Book Antiqua"/>
        <family val="1"/>
      </rPr>
      <t xml:space="preserve"> )</t>
    </r>
  </si>
  <si>
    <r>
      <t>Net Amount</t>
    </r>
    <r>
      <rPr>
        <b/>
        <sz val="10"/>
        <rFont val="Bookman Old Style"/>
        <family val="1"/>
      </rPr>
      <t xml:space="preserve"> [ </t>
    </r>
    <r>
      <rPr>
        <b/>
        <sz val="10"/>
        <rFont val="Book Antiqua"/>
        <family val="1"/>
      </rPr>
      <t>(i)-(ii)</t>
    </r>
    <r>
      <rPr>
        <b/>
        <sz val="10"/>
        <rFont val="Bookman Old Style"/>
        <family val="1"/>
      </rPr>
      <t xml:space="preserve"> ]</t>
    </r>
  </si>
  <si>
    <t>Monthly income of the Family :</t>
  </si>
  <si>
    <t>Name of the Applicant</t>
  </si>
  <si>
    <t>Minimum salary of Group-D Employee</t>
  </si>
  <si>
    <t>Name of the Employee</t>
  </si>
  <si>
    <t>Year</t>
  </si>
  <si>
    <t>Month</t>
  </si>
  <si>
    <t>Day</t>
  </si>
  <si>
    <t>Date of Birth</t>
  </si>
  <si>
    <t>Age on Death/Premature Retirement</t>
  </si>
  <si>
    <t>Total Service Length of Employee</t>
  </si>
  <si>
    <t>Qualification</t>
  </si>
  <si>
    <t>Cause of Death</t>
  </si>
  <si>
    <t>LDC</t>
  </si>
  <si>
    <t>Group - D</t>
  </si>
  <si>
    <t>Constable</t>
  </si>
  <si>
    <t>Lady Constable</t>
  </si>
  <si>
    <t>Rifleman</t>
  </si>
  <si>
    <t>Recruit Rifleman</t>
  </si>
  <si>
    <t>Recruit Boy</t>
  </si>
  <si>
    <t>District/Unit</t>
  </si>
  <si>
    <r>
      <t>(</t>
    </r>
    <r>
      <rPr>
        <i/>
        <sz val="8"/>
        <rFont val="Book Antiqua"/>
        <family val="1"/>
      </rPr>
      <t xml:space="preserve">For Group-D Employee (i) or (ii) which ever is higher </t>
    </r>
  </si>
  <si>
    <r>
      <t>For other categories,(i) or (iii) which ever is higher</t>
    </r>
    <r>
      <rPr>
        <sz val="8"/>
        <rFont val="Book Antiqua"/>
        <family val="1"/>
      </rPr>
      <t>)</t>
    </r>
  </si>
  <si>
    <r>
      <t xml:space="preserve">( </t>
    </r>
    <r>
      <rPr>
        <i/>
        <sz val="8"/>
        <rFont val="Book Antiqua"/>
        <family val="1"/>
      </rPr>
      <t>With Original Receipts/Cash Memo/Hospital Discharge Certificate</t>
    </r>
    <r>
      <rPr>
        <sz val="8"/>
        <rFont val="Book Antiqua"/>
        <family val="1"/>
      </rPr>
      <t>)</t>
    </r>
  </si>
  <si>
    <r>
      <t xml:space="preserve">Monthly Interest Income @8% p.a.
= Net Amount </t>
    </r>
    <r>
      <rPr>
        <sz val="10"/>
        <rFont val="Arial"/>
        <family val="2"/>
      </rPr>
      <t>x</t>
    </r>
    <r>
      <rPr>
        <sz val="10"/>
        <rFont val="Book Antiqua"/>
        <family val="1"/>
      </rPr>
      <t xml:space="preserve"> 8 / 100</t>
    </r>
    <r>
      <rPr>
        <sz val="10"/>
        <rFont val="Arial"/>
        <family val="2"/>
      </rPr>
      <t>x</t>
    </r>
    <r>
      <rPr>
        <sz val="10"/>
        <rFont val="Book Antiqua"/>
        <family val="1"/>
      </rPr>
      <t>12</t>
    </r>
  </si>
  <si>
    <r>
      <t xml:space="preserve">Total Family Pension per Month [with break up]       </t>
    </r>
    <r>
      <rPr>
        <b/>
        <sz val="10"/>
        <rFont val="Book Antiqua"/>
        <family val="1"/>
      </rPr>
      <t>:</t>
    </r>
  </si>
  <si>
    <t xml:space="preserve">  </t>
  </si>
  <si>
    <t>Candidate applied for Post  :</t>
  </si>
  <si>
    <t>Basic Pay + Grade Pay</t>
  </si>
  <si>
    <t>Others</t>
  </si>
  <si>
    <t>(v) Others</t>
  </si>
  <si>
    <t>Total</t>
  </si>
  <si>
    <t xml:space="preserve">Minimum salary of Group-C Employee </t>
  </si>
  <si>
    <t>Medical Allowance</t>
  </si>
  <si>
    <t>Ration Allowance</t>
  </si>
  <si>
    <t>House Rent Allowance</t>
  </si>
  <si>
    <t>Dearness Pay / Dearness Allowance</t>
  </si>
  <si>
    <t xml:space="preserve">Date of Joining </t>
  </si>
  <si>
    <t>Calculations to determine whether family of deceased or prematurely retired employee is in need of immediate Financial Assistance as per Notification No.251-EMP dated. 03-12-2013  of Labour Department, Govt. of West Bengal.</t>
  </si>
  <si>
    <t>Developed By SI Goutam Roy,IB</t>
  </si>
  <si>
    <t>GIS/any other payments(except GPF)</t>
  </si>
  <si>
    <t>(ii) Medical Expences[Indoor Patient](-)</t>
  </si>
  <si>
    <t>GR-29012019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</si>
</sst>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[$-809]dd\ mmmm\ yyyy"/>
    <numFmt numFmtId="182" formatCode="0.00;[Red]0.00"/>
    <numFmt numFmtId="183" formatCode="yyyy\-mm\-dd;@"/>
  </numFmts>
  <fonts count="83">
    <font>
      <sz val="10"/>
      <name val="Arial"/>
      <family val="0"/>
    </font>
    <font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b/>
      <i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9"/>
      <name val="Book Antiqua"/>
      <family val="1"/>
    </font>
    <font>
      <b/>
      <sz val="10"/>
      <name val="Bookman Old Style"/>
      <family val="1"/>
    </font>
    <font>
      <sz val="10"/>
      <color indexed="8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i/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Book Antiqua"/>
      <family val="1"/>
    </font>
    <font>
      <sz val="8"/>
      <color indexed="9"/>
      <name val="Book Antiqua"/>
      <family val="1"/>
    </font>
    <font>
      <sz val="10"/>
      <color indexed="10"/>
      <name val="Book Antiqua"/>
      <family val="1"/>
    </font>
    <font>
      <sz val="8"/>
      <color indexed="10"/>
      <name val="Book Antiqua"/>
      <family val="1"/>
    </font>
    <font>
      <sz val="10"/>
      <color indexed="9"/>
      <name val="Arial"/>
      <family val="2"/>
    </font>
    <font>
      <b/>
      <sz val="10"/>
      <color indexed="9"/>
      <name val="Book Antiqua"/>
      <family val="1"/>
    </font>
    <font>
      <sz val="10"/>
      <color indexed="13"/>
      <name val="Book Antiqua"/>
      <family val="1"/>
    </font>
    <font>
      <sz val="8"/>
      <color indexed="13"/>
      <name val="Book Antiqua"/>
      <family val="1"/>
    </font>
    <font>
      <sz val="10"/>
      <color indexed="55"/>
      <name val="Book Antiqua"/>
      <family val="1"/>
    </font>
    <font>
      <sz val="8"/>
      <color indexed="55"/>
      <name val="Book Antiqua"/>
      <family val="1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8"/>
      <name val="Book Antiqua"/>
      <family val="1"/>
    </font>
    <font>
      <b/>
      <i/>
      <u val="single"/>
      <sz val="10"/>
      <color indexed="23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Book Antiqua"/>
      <family val="1"/>
    </font>
    <font>
      <sz val="8"/>
      <color theme="0"/>
      <name val="Book Antiqua"/>
      <family val="1"/>
    </font>
    <font>
      <sz val="10"/>
      <color rgb="FFFF0000"/>
      <name val="Book Antiqua"/>
      <family val="1"/>
    </font>
    <font>
      <sz val="8"/>
      <color rgb="FFFF0000"/>
      <name val="Book Antiqua"/>
      <family val="1"/>
    </font>
    <font>
      <sz val="10"/>
      <color theme="0"/>
      <name val="Arial"/>
      <family val="2"/>
    </font>
    <font>
      <b/>
      <sz val="10"/>
      <color theme="0"/>
      <name val="Book Antiqua"/>
      <family val="1"/>
    </font>
    <font>
      <sz val="10"/>
      <color rgb="FFFFFF00"/>
      <name val="Book Antiqua"/>
      <family val="1"/>
    </font>
    <font>
      <sz val="8"/>
      <color rgb="FFFFFF00"/>
      <name val="Book Antiqua"/>
      <family val="1"/>
    </font>
    <font>
      <sz val="10"/>
      <color theme="0" tint="-0.24997000396251678"/>
      <name val="Book Antiqua"/>
      <family val="1"/>
    </font>
    <font>
      <sz val="8"/>
      <color theme="0" tint="-0.24997000396251678"/>
      <name val="Book Antiqua"/>
      <family val="1"/>
    </font>
    <font>
      <sz val="10"/>
      <color theme="0" tint="-0.3499799966812134"/>
      <name val="Book Antiqua"/>
      <family val="1"/>
    </font>
    <font>
      <sz val="10"/>
      <color theme="0" tint="-0.3499799966812134"/>
      <name val="Arial"/>
      <family val="2"/>
    </font>
    <font>
      <sz val="8"/>
      <color theme="0" tint="-0.3499799966812134"/>
      <name val="Book Antiqua"/>
      <family val="1"/>
    </font>
    <font>
      <sz val="8"/>
      <color theme="0" tint="-0.3499799966812134"/>
      <name val="Arial"/>
      <family val="2"/>
    </font>
    <font>
      <b/>
      <sz val="10"/>
      <color theme="1"/>
      <name val="Book Antiqua"/>
      <family val="1"/>
    </font>
    <font>
      <b/>
      <i/>
      <u val="single"/>
      <sz val="10"/>
      <color theme="0" tint="-0.4999699890613556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2" fillId="33" borderId="11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/>
      <protection/>
    </xf>
    <xf numFmtId="1" fontId="17" fillId="33" borderId="10" xfId="0" applyNumberFormat="1" applyFont="1" applyFill="1" applyBorder="1" applyAlignment="1" applyProtection="1">
      <alignment horizontal="center"/>
      <protection/>
    </xf>
    <xf numFmtId="1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67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68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49" fontId="2" fillId="33" borderId="12" xfId="0" applyNumberFormat="1" applyFont="1" applyFill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 applyProtection="1">
      <alignment horizontal="center" vertical="top"/>
      <protection/>
    </xf>
    <xf numFmtId="49" fontId="12" fillId="33" borderId="13" xfId="0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1" fontId="5" fillId="33" borderId="11" xfId="0" applyNumberFormat="1" applyFont="1" applyFill="1" applyBorder="1" applyAlignment="1" applyProtection="1">
      <alignment horizontal="right"/>
      <protection/>
    </xf>
    <xf numFmtId="0" fontId="69" fillId="33" borderId="0" xfId="0" applyFont="1" applyFill="1" applyAlignment="1" applyProtection="1">
      <alignment/>
      <protection/>
    </xf>
    <xf numFmtId="0" fontId="69" fillId="33" borderId="0" xfId="0" applyFont="1" applyFill="1" applyBorder="1" applyAlignment="1" applyProtection="1">
      <alignment/>
      <protection/>
    </xf>
    <xf numFmtId="0" fontId="69" fillId="33" borderId="15" xfId="0" applyFont="1" applyFill="1" applyBorder="1" applyAlignment="1" applyProtection="1">
      <alignment/>
      <protection/>
    </xf>
    <xf numFmtId="0" fontId="70" fillId="33" borderId="0" xfId="0" applyFont="1" applyFill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0" fillId="33" borderId="15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 horizontal="center"/>
      <protection/>
    </xf>
    <xf numFmtId="1" fontId="3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/>
      <protection/>
    </xf>
    <xf numFmtId="0" fontId="71" fillId="34" borderId="0" xfId="57" applyFont="1" applyFill="1" applyBorder="1" applyAlignment="1" applyProtection="1">
      <alignment wrapText="1"/>
      <protection/>
    </xf>
    <xf numFmtId="49" fontId="72" fillId="33" borderId="0" xfId="0" applyNumberFormat="1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73" fillId="33" borderId="0" xfId="0" applyFont="1" applyFill="1" applyAlignment="1" applyProtection="1">
      <alignment/>
      <protection/>
    </xf>
    <xf numFmtId="0" fontId="74" fillId="33" borderId="0" xfId="0" applyFont="1" applyFill="1" applyAlignment="1" applyProtection="1">
      <alignment/>
      <protection/>
    </xf>
    <xf numFmtId="0" fontId="75" fillId="35" borderId="0" xfId="0" applyFont="1" applyFill="1" applyAlignment="1" applyProtection="1">
      <alignment/>
      <protection/>
    </xf>
    <xf numFmtId="0" fontId="76" fillId="35" borderId="0" xfId="0" applyFont="1" applyFill="1" applyAlignment="1" applyProtection="1">
      <alignment/>
      <protection/>
    </xf>
    <xf numFmtId="0" fontId="77" fillId="35" borderId="0" xfId="0" applyFont="1" applyFill="1" applyAlignment="1" applyProtection="1">
      <alignment/>
      <protection/>
    </xf>
    <xf numFmtId="0" fontId="78" fillId="36" borderId="0" xfId="57" applyFont="1" applyFill="1" applyBorder="1" applyAlignment="1" applyProtection="1">
      <alignment horizontal="center"/>
      <protection/>
    </xf>
    <xf numFmtId="0" fontId="77" fillId="35" borderId="0" xfId="0" applyNumberFormat="1" applyFont="1" applyFill="1" applyAlignment="1" applyProtection="1">
      <alignment/>
      <protection/>
    </xf>
    <xf numFmtId="0" fontId="79" fillId="35" borderId="0" xfId="0" applyFont="1" applyFill="1" applyAlignment="1" applyProtection="1">
      <alignment/>
      <protection/>
    </xf>
    <xf numFmtId="0" fontId="80" fillId="37" borderId="0" xfId="57" applyFont="1" applyFill="1" applyBorder="1" applyAlignment="1" applyProtection="1">
      <alignment wrapText="1"/>
      <protection/>
    </xf>
    <xf numFmtId="0" fontId="78" fillId="37" borderId="0" xfId="57" applyFont="1" applyFill="1" applyBorder="1" applyAlignment="1" applyProtection="1">
      <alignment wrapText="1"/>
      <protection/>
    </xf>
    <xf numFmtId="0" fontId="77" fillId="35" borderId="13" xfId="0" applyFont="1" applyFill="1" applyBorder="1" applyAlignment="1" applyProtection="1">
      <alignment horizontal="center"/>
      <protection/>
    </xf>
    <xf numFmtId="0" fontId="77" fillId="35" borderId="0" xfId="0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18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3" fontId="8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49" fontId="82" fillId="33" borderId="18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culation 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 val="0"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50</xdr:row>
      <xdr:rowOff>9525</xdr:rowOff>
    </xdr:from>
    <xdr:to>
      <xdr:col>5</xdr:col>
      <xdr:colOff>257175</xdr:colOff>
      <xdr:row>50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100488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51</xdr:row>
      <xdr:rowOff>114300</xdr:rowOff>
    </xdr:from>
    <xdr:to>
      <xdr:col>5</xdr:col>
      <xdr:colOff>142875</xdr:colOff>
      <xdr:row>51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23875" y="103441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50</xdr:row>
      <xdr:rowOff>9525</xdr:rowOff>
    </xdr:from>
    <xdr:to>
      <xdr:col>11</xdr:col>
      <xdr:colOff>695325</xdr:colOff>
      <xdr:row>50</xdr:row>
      <xdr:rowOff>9525</xdr:rowOff>
    </xdr:to>
    <xdr:sp>
      <xdr:nvSpPr>
        <xdr:cNvPr id="3" name="Line 3"/>
        <xdr:cNvSpPr>
          <a:spLocks/>
        </xdr:cNvSpPr>
      </xdr:nvSpPr>
      <xdr:spPr>
        <a:xfrm>
          <a:off x="4514850" y="1004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51</xdr:row>
      <xdr:rowOff>114300</xdr:rowOff>
    </xdr:from>
    <xdr:to>
      <xdr:col>11</xdr:col>
      <xdr:colOff>771525</xdr:colOff>
      <xdr:row>51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591050" y="103441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171450</xdr:rowOff>
    </xdr:from>
    <xdr:to>
      <xdr:col>6</xdr:col>
      <xdr:colOff>28575</xdr:colOff>
      <xdr:row>46</xdr:row>
      <xdr:rowOff>171450</xdr:rowOff>
    </xdr:to>
    <xdr:sp>
      <xdr:nvSpPr>
        <xdr:cNvPr id="5" name="Line 17"/>
        <xdr:cNvSpPr>
          <a:spLocks/>
        </xdr:cNvSpPr>
      </xdr:nvSpPr>
      <xdr:spPr>
        <a:xfrm>
          <a:off x="2390775" y="9124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171450</xdr:rowOff>
    </xdr:from>
    <xdr:to>
      <xdr:col>3</xdr:col>
      <xdr:colOff>314325</xdr:colOff>
      <xdr:row>18</xdr:row>
      <xdr:rowOff>171450</xdr:rowOff>
    </xdr:to>
    <xdr:sp>
      <xdr:nvSpPr>
        <xdr:cNvPr id="6" name="Line 30"/>
        <xdr:cNvSpPr>
          <a:spLocks/>
        </xdr:cNvSpPr>
      </xdr:nvSpPr>
      <xdr:spPr>
        <a:xfrm>
          <a:off x="333375" y="3829050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161925</xdr:rowOff>
    </xdr:from>
    <xdr:to>
      <xdr:col>5</xdr:col>
      <xdr:colOff>457200</xdr:colOff>
      <xdr:row>45</xdr:row>
      <xdr:rowOff>161925</xdr:rowOff>
    </xdr:to>
    <xdr:sp>
      <xdr:nvSpPr>
        <xdr:cNvPr id="7" name="Line 31"/>
        <xdr:cNvSpPr>
          <a:spLocks/>
        </xdr:cNvSpPr>
      </xdr:nvSpPr>
      <xdr:spPr>
        <a:xfrm>
          <a:off x="342900" y="8924925"/>
          <a:ext cx="2457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46</xdr:row>
      <xdr:rowOff>371475</xdr:rowOff>
    </xdr:from>
    <xdr:to>
      <xdr:col>6</xdr:col>
      <xdr:colOff>66675</xdr:colOff>
      <xdr:row>46</xdr:row>
      <xdr:rowOff>381000</xdr:rowOff>
    </xdr:to>
    <xdr:sp>
      <xdr:nvSpPr>
        <xdr:cNvPr id="8" name="Straight Connector 10"/>
        <xdr:cNvSpPr>
          <a:spLocks/>
        </xdr:cNvSpPr>
      </xdr:nvSpPr>
      <xdr:spPr>
        <a:xfrm>
          <a:off x="1371600" y="9324975"/>
          <a:ext cx="174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8"/>
  <sheetViews>
    <sheetView showGridLines="0" showZeros="0" tabSelected="1" view="pageBreakPreview" zoomScaleSheetLayoutView="100" zoomScalePageLayoutView="0" workbookViewId="0" topLeftCell="A7">
      <selection activeCell="C2" sqref="C2:H3"/>
    </sheetView>
  </sheetViews>
  <sheetFormatPr defaultColWidth="0" defaultRowHeight="12.75" zeroHeight="1"/>
  <cols>
    <col min="1" max="1" width="4.421875" style="33" customWidth="1"/>
    <col min="2" max="2" width="15.28125" style="8" customWidth="1"/>
    <col min="3" max="3" width="1.1484375" style="8" customWidth="1"/>
    <col min="4" max="4" width="11.7109375" style="8" customWidth="1"/>
    <col min="5" max="5" width="2.57421875" style="8" customWidth="1"/>
    <col min="6" max="6" width="10.57421875" style="8" customWidth="1"/>
    <col min="7" max="7" width="4.421875" style="8" bestFit="1" customWidth="1"/>
    <col min="8" max="8" width="12.8515625" style="8" customWidth="1"/>
    <col min="9" max="9" width="12.00390625" style="8" bestFit="1" customWidth="1"/>
    <col min="10" max="10" width="6.57421875" style="8" customWidth="1"/>
    <col min="11" max="11" width="5.8515625" style="8" customWidth="1"/>
    <col min="12" max="12" width="17.140625" style="8" customWidth="1"/>
    <col min="13" max="13" width="9.140625" style="47" customWidth="1"/>
    <col min="14" max="14" width="15.140625" style="47" customWidth="1"/>
    <col min="15" max="15" width="9.140625" style="47" customWidth="1"/>
    <col min="16" max="16" width="9.140625" style="45" customWidth="1"/>
    <col min="17" max="18" width="9.140625" style="14" customWidth="1"/>
    <col min="19" max="21" width="9.140625" style="43" customWidth="1"/>
    <col min="22" max="22" width="9.140625" style="14" customWidth="1"/>
    <col min="23" max="16384" width="9.140625" style="8" hidden="1" customWidth="1"/>
  </cols>
  <sheetData>
    <row r="1" spans="1:12" ht="42" customHeight="1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6.5" customHeight="1">
      <c r="A2" s="81" t="s">
        <v>42</v>
      </c>
      <c r="B2" s="81"/>
      <c r="C2" s="85"/>
      <c r="D2" s="85"/>
      <c r="E2" s="85"/>
      <c r="F2" s="85"/>
      <c r="G2" s="85"/>
      <c r="H2" s="85"/>
      <c r="I2" s="1" t="s">
        <v>58</v>
      </c>
      <c r="J2" s="79"/>
      <c r="K2" s="79"/>
      <c r="L2" s="79"/>
    </row>
    <row r="3" spans="1:15" ht="12" customHeight="1">
      <c r="A3" s="81"/>
      <c r="B3" s="81"/>
      <c r="C3" s="85"/>
      <c r="D3" s="85"/>
      <c r="E3" s="85"/>
      <c r="F3" s="85"/>
      <c r="G3" s="85"/>
      <c r="H3" s="85"/>
      <c r="I3" s="2" t="s">
        <v>43</v>
      </c>
      <c r="J3" s="2" t="s">
        <v>44</v>
      </c>
      <c r="K3" s="2" t="s">
        <v>45</v>
      </c>
      <c r="L3" s="82" t="s">
        <v>65</v>
      </c>
      <c r="M3" s="53" t="s">
        <v>77</v>
      </c>
      <c r="N3" s="54"/>
      <c r="O3" s="54"/>
    </row>
    <row r="4" spans="1:24" ht="13.5" customHeight="1">
      <c r="A4" s="78" t="s">
        <v>46</v>
      </c>
      <c r="B4" s="78"/>
      <c r="C4" s="80"/>
      <c r="D4" s="80"/>
      <c r="E4" s="87" t="s">
        <v>47</v>
      </c>
      <c r="F4" s="87"/>
      <c r="G4" s="87"/>
      <c r="H4" s="87"/>
      <c r="I4" s="10">
        <f>IF(M10&gt;12,(YEAR(E6)-(YEAR(C4)+1)),(YEAR(E6)-YEAR(C4)))</f>
        <v>0</v>
      </c>
      <c r="J4" s="10">
        <f>M10-M9</f>
        <v>0</v>
      </c>
      <c r="K4" s="11">
        <f>IF(DAY(C4)&gt;DAY(E6),(DAY(E6)+30)-DAY(C4),DAY(E6)-DAY(C4))</f>
        <v>0</v>
      </c>
      <c r="L4" s="82"/>
      <c r="X4" s="15"/>
    </row>
    <row r="5" spans="1:24" ht="13.5" customHeight="1">
      <c r="A5" s="78" t="s">
        <v>75</v>
      </c>
      <c r="B5" s="78"/>
      <c r="C5" s="80"/>
      <c r="D5" s="80"/>
      <c r="E5" s="78" t="s">
        <v>48</v>
      </c>
      <c r="F5" s="78"/>
      <c r="G5" s="78"/>
      <c r="H5" s="78"/>
      <c r="I5" s="10">
        <f>IF(M12&gt;12,(YEAR(E6)-(YEAR(C5)+1)),(YEAR(E6)-YEAR(C5)))</f>
        <v>0</v>
      </c>
      <c r="J5" s="10">
        <f>N10-N9</f>
        <v>0</v>
      </c>
      <c r="K5" s="11">
        <f>IF(DAY(C5)&gt;DAY(E6),(DAY(E6)+30)-DAY(C5),DAY(E6)-DAY(C5))</f>
        <v>0</v>
      </c>
      <c r="L5" s="39"/>
      <c r="X5" s="15"/>
    </row>
    <row r="6" spans="1:12" ht="15">
      <c r="A6" s="78" t="s">
        <v>15</v>
      </c>
      <c r="B6" s="78"/>
      <c r="C6" s="78"/>
      <c r="D6" s="78"/>
      <c r="E6" s="86"/>
      <c r="F6" s="86"/>
      <c r="G6" s="81" t="s">
        <v>50</v>
      </c>
      <c r="H6" s="81"/>
      <c r="I6" s="55"/>
      <c r="J6" s="55"/>
      <c r="K6" s="55"/>
      <c r="L6" s="55"/>
    </row>
    <row r="7" spans="1:12" ht="13.5" customHeight="1">
      <c r="A7" s="78" t="s">
        <v>40</v>
      </c>
      <c r="B7" s="78"/>
      <c r="C7" s="78"/>
      <c r="D7" s="58"/>
      <c r="E7" s="58"/>
      <c r="F7" s="58"/>
      <c r="G7" s="58"/>
      <c r="H7" s="58"/>
      <c r="I7" s="58"/>
      <c r="J7" s="81" t="s">
        <v>49</v>
      </c>
      <c r="K7" s="81"/>
      <c r="L7" s="40"/>
    </row>
    <row r="8" spans="1:14" ht="18.75" customHeight="1">
      <c r="A8" s="18" t="s">
        <v>16</v>
      </c>
      <c r="B8" s="83" t="s">
        <v>23</v>
      </c>
      <c r="C8" s="83"/>
      <c r="D8" s="83"/>
      <c r="E8" s="83"/>
      <c r="F8" s="83"/>
      <c r="G8" s="83"/>
      <c r="H8" s="83"/>
      <c r="I8" s="83"/>
      <c r="J8" s="83"/>
      <c r="K8" s="83"/>
      <c r="L8" s="84"/>
      <c r="N8" s="48"/>
    </row>
    <row r="9" spans="1:14" ht="15">
      <c r="A9" s="36"/>
      <c r="B9" s="56" t="s">
        <v>66</v>
      </c>
      <c r="C9" s="56"/>
      <c r="D9" s="56"/>
      <c r="E9" s="56"/>
      <c r="F9" s="56"/>
      <c r="G9" s="13" t="s">
        <v>14</v>
      </c>
      <c r="H9" s="12" t="s">
        <v>22</v>
      </c>
      <c r="I9" s="41"/>
      <c r="J9" s="24"/>
      <c r="K9" s="25"/>
      <c r="L9" s="26"/>
      <c r="M9" s="49">
        <f>IF(DAY(C4)&gt;DAY(E6),(MONTH(C4)+1),MONTH(C4))</f>
        <v>1</v>
      </c>
      <c r="N9" s="49">
        <f>IF(DAY(C5)&gt;DAY(E6),(MONTH(C5)+1),MONTH(C5))</f>
        <v>1</v>
      </c>
    </row>
    <row r="10" spans="1:14" ht="15">
      <c r="A10" s="36"/>
      <c r="B10" s="56" t="s">
        <v>74</v>
      </c>
      <c r="C10" s="56"/>
      <c r="D10" s="56"/>
      <c r="E10" s="56"/>
      <c r="F10" s="56"/>
      <c r="G10" s="13" t="s">
        <v>14</v>
      </c>
      <c r="H10" s="12" t="s">
        <v>22</v>
      </c>
      <c r="I10" s="41"/>
      <c r="J10" s="24"/>
      <c r="K10" s="25"/>
      <c r="L10" s="26"/>
      <c r="M10" s="49">
        <f>IF(MONTH(E6)&lt;M9,MONTH(E6)+12,MONTH(E6))</f>
        <v>1</v>
      </c>
      <c r="N10" s="49">
        <f>IF(MONTH(E6)&lt;N9,MONTH(E6)+12,MONTH(E6))</f>
        <v>1</v>
      </c>
    </row>
    <row r="11" spans="1:24" ht="15">
      <c r="A11" s="36"/>
      <c r="B11" s="56" t="s">
        <v>73</v>
      </c>
      <c r="C11" s="56"/>
      <c r="D11" s="56"/>
      <c r="E11" s="56"/>
      <c r="F11" s="56"/>
      <c r="G11" s="13" t="s">
        <v>14</v>
      </c>
      <c r="H11" s="12" t="s">
        <v>22</v>
      </c>
      <c r="I11" s="41"/>
      <c r="J11" s="24"/>
      <c r="K11" s="25"/>
      <c r="L11" s="26"/>
      <c r="M11" s="49">
        <f>IF(DAY(C5)&gt;DAY(E6),(MONTH(C5)+1),MONTH(C5))</f>
        <v>1</v>
      </c>
      <c r="N11" s="49"/>
      <c r="X11" s="15"/>
    </row>
    <row r="12" spans="1:14" ht="15">
      <c r="A12" s="36"/>
      <c r="B12" s="56" t="s">
        <v>71</v>
      </c>
      <c r="C12" s="56"/>
      <c r="D12" s="56"/>
      <c r="E12" s="56"/>
      <c r="F12" s="56"/>
      <c r="G12" s="13" t="s">
        <v>14</v>
      </c>
      <c r="H12" s="12" t="s">
        <v>22</v>
      </c>
      <c r="I12" s="41"/>
      <c r="J12" s="24"/>
      <c r="K12" s="25"/>
      <c r="L12" s="26"/>
      <c r="M12" s="49">
        <f>IF(MONTH(E6)&lt;M11,MONTH(E6)+12,MONTH(E6))</f>
        <v>1</v>
      </c>
      <c r="N12" s="49" t="s">
        <v>64</v>
      </c>
    </row>
    <row r="13" spans="1:14" ht="15">
      <c r="A13" s="36"/>
      <c r="B13" s="56" t="s">
        <v>72</v>
      </c>
      <c r="C13" s="56"/>
      <c r="D13" s="56"/>
      <c r="E13" s="56"/>
      <c r="F13" s="56"/>
      <c r="G13" s="13" t="s">
        <v>14</v>
      </c>
      <c r="H13" s="12" t="s">
        <v>22</v>
      </c>
      <c r="I13" s="41"/>
      <c r="J13" s="24"/>
      <c r="K13" s="25"/>
      <c r="L13" s="26"/>
      <c r="M13" s="49"/>
      <c r="N13" s="49"/>
    </row>
    <row r="14" spans="1:14" ht="15">
      <c r="A14" s="36"/>
      <c r="B14" s="56" t="s">
        <v>67</v>
      </c>
      <c r="C14" s="56"/>
      <c r="D14" s="56"/>
      <c r="E14" s="56"/>
      <c r="F14" s="56"/>
      <c r="G14" s="13" t="s">
        <v>14</v>
      </c>
      <c r="H14" s="12" t="s">
        <v>22</v>
      </c>
      <c r="I14" s="41"/>
      <c r="J14" s="24"/>
      <c r="K14" s="25"/>
      <c r="L14" s="26"/>
      <c r="M14" s="49"/>
      <c r="N14" s="49"/>
    </row>
    <row r="15" spans="1:14" ht="12.75" customHeight="1">
      <c r="A15" s="36"/>
      <c r="B15" s="59" t="s">
        <v>0</v>
      </c>
      <c r="C15" s="59"/>
      <c r="D15" s="59"/>
      <c r="E15" s="59"/>
      <c r="F15" s="59"/>
      <c r="G15" s="13" t="s">
        <v>14</v>
      </c>
      <c r="H15" s="13" t="s">
        <v>22</v>
      </c>
      <c r="I15" s="3">
        <f>SUM(I9:I14)</f>
        <v>0</v>
      </c>
      <c r="J15" s="24"/>
      <c r="K15" s="25"/>
      <c r="L15" s="26"/>
      <c r="M15" s="49"/>
      <c r="N15" s="49"/>
    </row>
    <row r="16" spans="1:14" ht="15">
      <c r="A16" s="36" t="s">
        <v>17</v>
      </c>
      <c r="B16" s="59" t="s">
        <v>1</v>
      </c>
      <c r="C16" s="59"/>
      <c r="D16" s="59"/>
      <c r="E16" s="59"/>
      <c r="F16" s="59"/>
      <c r="G16" s="13" t="s">
        <v>14</v>
      </c>
      <c r="H16" s="13" t="s">
        <v>22</v>
      </c>
      <c r="I16" s="3">
        <f>I15*90%</f>
        <v>0</v>
      </c>
      <c r="J16" s="24"/>
      <c r="K16" s="25"/>
      <c r="L16" s="26"/>
      <c r="M16" s="49"/>
      <c r="N16" s="49"/>
    </row>
    <row r="17" spans="1:13" ht="12.75" customHeight="1">
      <c r="A17" s="19" t="s">
        <v>18</v>
      </c>
      <c r="B17" s="57" t="s">
        <v>41</v>
      </c>
      <c r="C17" s="57"/>
      <c r="D17" s="57"/>
      <c r="E17" s="57"/>
      <c r="F17" s="57"/>
      <c r="G17" s="4" t="s">
        <v>14</v>
      </c>
      <c r="H17" s="5" t="s">
        <v>22</v>
      </c>
      <c r="I17" s="34">
        <f>IF(L5="Group - D",M17,IF(L5="Recruit Boy",M17,0))</f>
        <v>0</v>
      </c>
      <c r="J17" s="24"/>
      <c r="K17" s="25"/>
      <c r="L17" s="26"/>
      <c r="M17" s="47">
        <v>16140</v>
      </c>
    </row>
    <row r="18" spans="1:13" ht="12.75" customHeight="1">
      <c r="A18" s="19" t="s">
        <v>19</v>
      </c>
      <c r="B18" s="57" t="s">
        <v>70</v>
      </c>
      <c r="C18" s="57"/>
      <c r="D18" s="57"/>
      <c r="E18" s="57"/>
      <c r="F18" s="57"/>
      <c r="G18" s="4" t="s">
        <v>14</v>
      </c>
      <c r="H18" s="5" t="s">
        <v>22</v>
      </c>
      <c r="I18" s="35">
        <f>IF(L5="Constable",M18,IF(L5="Lady Constable",M18,IF(L5="Rifleman",M18,IF(L5="Recruit Rifleman",M18,IF(L5="Recruit Boy",0,IF(L5="Group-D",0,IF(L5="LDC",(M18-1500),0)))))))</f>
        <v>0</v>
      </c>
      <c r="J18" s="24"/>
      <c r="K18" s="25"/>
      <c r="L18" s="26"/>
      <c r="M18" s="47">
        <v>23016</v>
      </c>
    </row>
    <row r="19" spans="1:14" ht="15" customHeight="1">
      <c r="A19" s="36"/>
      <c r="B19" s="72" t="s">
        <v>32</v>
      </c>
      <c r="C19" s="72"/>
      <c r="D19" s="72"/>
      <c r="E19" s="72"/>
      <c r="F19" s="72"/>
      <c r="G19" s="6" t="s">
        <v>14</v>
      </c>
      <c r="H19" s="7" t="s">
        <v>22</v>
      </c>
      <c r="I19" s="23">
        <f>IF(M19&gt;N19,M19,IF(N19&gt;M19,N19,I16))</f>
        <v>0</v>
      </c>
      <c r="J19" s="24"/>
      <c r="K19" s="25"/>
      <c r="L19" s="26"/>
      <c r="M19" s="47">
        <f>IF(I16&gt;I17,I16,IF(I17&gt;I16,I17,0))</f>
        <v>0</v>
      </c>
      <c r="N19" s="47">
        <f>IF(I16&gt;I18,I16,IF(I18&gt;I16,I18,0))</f>
        <v>0</v>
      </c>
    </row>
    <row r="20" spans="1:22" s="17" customFormat="1" ht="11.25" customHeight="1">
      <c r="A20" s="20"/>
      <c r="B20" s="60" t="s">
        <v>59</v>
      </c>
      <c r="C20" s="60"/>
      <c r="D20" s="60"/>
      <c r="E20" s="60"/>
      <c r="F20" s="60"/>
      <c r="G20" s="60"/>
      <c r="H20" s="60"/>
      <c r="I20" s="60"/>
      <c r="J20" s="27"/>
      <c r="K20" s="28"/>
      <c r="L20" s="29"/>
      <c r="M20" s="50"/>
      <c r="N20" s="51"/>
      <c r="O20" s="50"/>
      <c r="P20" s="46"/>
      <c r="Q20" s="16"/>
      <c r="R20" s="16"/>
      <c r="S20" s="44"/>
      <c r="T20" s="44"/>
      <c r="U20" s="44"/>
      <c r="V20" s="16"/>
    </row>
    <row r="21" spans="1:22" s="17" customFormat="1" ht="10.5" customHeight="1">
      <c r="A21" s="20"/>
      <c r="B21" s="73" t="s">
        <v>60</v>
      </c>
      <c r="C21" s="73"/>
      <c r="D21" s="73"/>
      <c r="E21" s="73"/>
      <c r="F21" s="73"/>
      <c r="G21" s="73"/>
      <c r="H21" s="73"/>
      <c r="I21" s="73"/>
      <c r="J21" s="27"/>
      <c r="K21" s="28"/>
      <c r="L21" s="29"/>
      <c r="M21" s="50"/>
      <c r="N21" s="51"/>
      <c r="O21" s="50"/>
      <c r="P21" s="46"/>
      <c r="Q21" s="16"/>
      <c r="R21" s="16"/>
      <c r="S21" s="44"/>
      <c r="T21" s="44"/>
      <c r="U21" s="44"/>
      <c r="V21" s="16"/>
    </row>
    <row r="22" spans="1:14" ht="13.5" customHeight="1">
      <c r="A22" s="36" t="s">
        <v>20</v>
      </c>
      <c r="B22" s="59" t="s">
        <v>39</v>
      </c>
      <c r="C22" s="59"/>
      <c r="D22" s="59"/>
      <c r="E22" s="59"/>
      <c r="F22" s="59"/>
      <c r="G22" s="59"/>
      <c r="H22" s="59"/>
      <c r="I22" s="59"/>
      <c r="J22" s="24"/>
      <c r="K22" s="25"/>
      <c r="L22" s="26"/>
      <c r="N22" s="52"/>
    </row>
    <row r="23" spans="1:14" ht="15">
      <c r="A23" s="19" t="s">
        <v>2</v>
      </c>
      <c r="B23" s="57" t="s">
        <v>63</v>
      </c>
      <c r="C23" s="57"/>
      <c r="D23" s="57"/>
      <c r="E23" s="57"/>
      <c r="F23" s="57"/>
      <c r="G23" s="57"/>
      <c r="H23" s="57"/>
      <c r="I23" s="57"/>
      <c r="J23" s="24"/>
      <c r="K23" s="25"/>
      <c r="L23" s="26"/>
      <c r="N23" s="52"/>
    </row>
    <row r="24" spans="1:14" ht="15">
      <c r="A24" s="36"/>
      <c r="B24" s="56" t="s">
        <v>4</v>
      </c>
      <c r="C24" s="56"/>
      <c r="D24" s="56"/>
      <c r="E24" s="56"/>
      <c r="F24" s="56"/>
      <c r="G24" s="13" t="s">
        <v>14</v>
      </c>
      <c r="H24" s="12" t="s">
        <v>22</v>
      </c>
      <c r="I24" s="41"/>
      <c r="J24" s="24"/>
      <c r="K24" s="25"/>
      <c r="L24" s="26"/>
      <c r="N24" s="52"/>
    </row>
    <row r="25" spans="1:14" ht="15">
      <c r="A25" s="36"/>
      <c r="B25" s="56" t="s">
        <v>5</v>
      </c>
      <c r="C25" s="56"/>
      <c r="D25" s="56"/>
      <c r="E25" s="56"/>
      <c r="F25" s="56"/>
      <c r="G25" s="13" t="s">
        <v>14</v>
      </c>
      <c r="H25" s="12" t="s">
        <v>22</v>
      </c>
      <c r="I25" s="41"/>
      <c r="J25" s="24"/>
      <c r="K25" s="25"/>
      <c r="L25" s="26"/>
      <c r="N25" s="52"/>
    </row>
    <row r="26" spans="1:14" ht="15">
      <c r="A26" s="36"/>
      <c r="B26" s="56" t="s">
        <v>6</v>
      </c>
      <c r="C26" s="56"/>
      <c r="D26" s="56"/>
      <c r="E26" s="56"/>
      <c r="F26" s="56"/>
      <c r="G26" s="13" t="s">
        <v>14</v>
      </c>
      <c r="H26" s="12" t="s">
        <v>22</v>
      </c>
      <c r="I26" s="41"/>
      <c r="J26" s="24"/>
      <c r="K26" s="25"/>
      <c r="L26" s="26"/>
      <c r="N26" s="52"/>
    </row>
    <row r="27" spans="1:14" ht="15">
      <c r="A27" s="36"/>
      <c r="B27" s="56" t="s">
        <v>7</v>
      </c>
      <c r="C27" s="56"/>
      <c r="D27" s="56"/>
      <c r="E27" s="56"/>
      <c r="F27" s="56"/>
      <c r="G27" s="13" t="s">
        <v>14</v>
      </c>
      <c r="H27" s="12" t="s">
        <v>22</v>
      </c>
      <c r="I27" s="41"/>
      <c r="J27" s="24"/>
      <c r="K27" s="25"/>
      <c r="L27" s="26"/>
      <c r="N27" s="52"/>
    </row>
    <row r="28" spans="1:14" ht="15">
      <c r="A28" s="36"/>
      <c r="B28" s="56" t="s">
        <v>68</v>
      </c>
      <c r="C28" s="56"/>
      <c r="D28" s="56"/>
      <c r="E28" s="56"/>
      <c r="F28" s="56"/>
      <c r="G28" s="13"/>
      <c r="H28" s="12" t="s">
        <v>22</v>
      </c>
      <c r="I28" s="41"/>
      <c r="J28" s="24"/>
      <c r="K28" s="25"/>
      <c r="L28" s="26"/>
      <c r="N28" s="52"/>
    </row>
    <row r="29" spans="1:14" ht="15">
      <c r="A29" s="36"/>
      <c r="B29" s="59" t="s">
        <v>69</v>
      </c>
      <c r="C29" s="56"/>
      <c r="D29" s="56"/>
      <c r="E29" s="56"/>
      <c r="F29" s="56"/>
      <c r="G29" s="13" t="s">
        <v>14</v>
      </c>
      <c r="H29" s="13" t="s">
        <v>22</v>
      </c>
      <c r="I29" s="3">
        <f>SUM(I24:I28)</f>
        <v>0</v>
      </c>
      <c r="J29" s="24"/>
      <c r="K29" s="25"/>
      <c r="L29" s="26"/>
      <c r="N29" s="52"/>
    </row>
    <row r="30" spans="1:14" ht="15">
      <c r="A30" s="36" t="s">
        <v>3</v>
      </c>
      <c r="B30" s="56" t="s">
        <v>24</v>
      </c>
      <c r="C30" s="56"/>
      <c r="D30" s="56"/>
      <c r="E30" s="56"/>
      <c r="F30" s="56"/>
      <c r="G30" s="56"/>
      <c r="H30" s="56"/>
      <c r="I30" s="56"/>
      <c r="J30" s="24"/>
      <c r="K30" s="25"/>
      <c r="L30" s="26"/>
      <c r="N30" s="52"/>
    </row>
    <row r="31" spans="1:14" ht="15">
      <c r="A31" s="36"/>
      <c r="B31" s="56" t="s">
        <v>8</v>
      </c>
      <c r="C31" s="56"/>
      <c r="D31" s="56"/>
      <c r="E31" s="56"/>
      <c r="F31" s="56"/>
      <c r="G31" s="13" t="s">
        <v>14</v>
      </c>
      <c r="H31" s="12" t="s">
        <v>22</v>
      </c>
      <c r="I31" s="41"/>
      <c r="J31" s="24"/>
      <c r="K31" s="25"/>
      <c r="L31" s="26"/>
      <c r="N31" s="52"/>
    </row>
    <row r="32" spans="1:14" ht="15">
      <c r="A32" s="36"/>
      <c r="B32" s="56" t="s">
        <v>9</v>
      </c>
      <c r="C32" s="56"/>
      <c r="D32" s="56"/>
      <c r="E32" s="56"/>
      <c r="F32" s="56"/>
      <c r="G32" s="13" t="s">
        <v>14</v>
      </c>
      <c r="H32" s="12" t="s">
        <v>22</v>
      </c>
      <c r="I32" s="41"/>
      <c r="J32" s="24"/>
      <c r="K32" s="25"/>
      <c r="L32" s="26"/>
      <c r="N32" s="52"/>
    </row>
    <row r="33" spans="1:14" ht="12.75" customHeight="1">
      <c r="A33" s="36"/>
      <c r="B33" s="56" t="s">
        <v>78</v>
      </c>
      <c r="C33" s="56"/>
      <c r="D33" s="56"/>
      <c r="E33" s="56"/>
      <c r="F33" s="56"/>
      <c r="G33" s="13" t="s">
        <v>14</v>
      </c>
      <c r="H33" s="12" t="s">
        <v>22</v>
      </c>
      <c r="I33" s="41"/>
      <c r="J33" s="24"/>
      <c r="K33" s="25"/>
      <c r="L33" s="26"/>
      <c r="N33" s="52"/>
    </row>
    <row r="34" spans="1:14" ht="15">
      <c r="A34" s="36"/>
      <c r="B34" s="59" t="s">
        <v>10</v>
      </c>
      <c r="C34" s="59"/>
      <c r="D34" s="59"/>
      <c r="E34" s="59"/>
      <c r="F34" s="59"/>
      <c r="G34" s="13" t="s">
        <v>14</v>
      </c>
      <c r="H34" s="13" t="s">
        <v>22</v>
      </c>
      <c r="I34" s="3">
        <f>SUM(I31:I33)</f>
        <v>0</v>
      </c>
      <c r="J34" s="24"/>
      <c r="K34" s="25"/>
      <c r="L34" s="26"/>
      <c r="N34" s="52"/>
    </row>
    <row r="35" spans="1:14" ht="15">
      <c r="A35" s="36"/>
      <c r="B35" s="56" t="s">
        <v>79</v>
      </c>
      <c r="C35" s="56"/>
      <c r="D35" s="56"/>
      <c r="E35" s="56"/>
      <c r="F35" s="56"/>
      <c r="G35" s="13" t="s">
        <v>14</v>
      </c>
      <c r="H35" s="12" t="s">
        <v>22</v>
      </c>
      <c r="I35" s="41"/>
      <c r="J35" s="24"/>
      <c r="K35" s="25"/>
      <c r="L35" s="26"/>
      <c r="N35" s="52"/>
    </row>
    <row r="36" spans="1:22" s="17" customFormat="1" ht="13.5">
      <c r="A36" s="20"/>
      <c r="B36" s="60" t="s">
        <v>61</v>
      </c>
      <c r="C36" s="60"/>
      <c r="D36" s="60"/>
      <c r="E36" s="60"/>
      <c r="F36" s="60"/>
      <c r="G36" s="60"/>
      <c r="H36" s="60"/>
      <c r="I36" s="60"/>
      <c r="J36" s="60"/>
      <c r="K36" s="30"/>
      <c r="L36" s="31"/>
      <c r="M36" s="50"/>
      <c r="N36" s="51"/>
      <c r="O36" s="50"/>
      <c r="P36" s="46"/>
      <c r="Q36" s="16"/>
      <c r="R36" s="16"/>
      <c r="S36" s="44"/>
      <c r="T36" s="44"/>
      <c r="U36" s="44"/>
      <c r="V36" s="16"/>
    </row>
    <row r="37" spans="1:14" ht="15">
      <c r="A37" s="36"/>
      <c r="B37" s="59" t="s">
        <v>38</v>
      </c>
      <c r="C37" s="59"/>
      <c r="D37" s="59"/>
      <c r="E37" s="59"/>
      <c r="F37" s="59"/>
      <c r="G37" s="13" t="s">
        <v>14</v>
      </c>
      <c r="H37" s="13" t="s">
        <v>22</v>
      </c>
      <c r="I37" s="3">
        <f>I34-I35</f>
        <v>0</v>
      </c>
      <c r="J37" s="24"/>
      <c r="K37" s="25"/>
      <c r="L37" s="26"/>
      <c r="N37" s="52"/>
    </row>
    <row r="38" spans="1:14" ht="25.5" customHeight="1">
      <c r="A38" s="36"/>
      <c r="B38" s="57" t="s">
        <v>62</v>
      </c>
      <c r="C38" s="57"/>
      <c r="D38" s="57"/>
      <c r="E38" s="57"/>
      <c r="F38" s="57"/>
      <c r="G38" s="4" t="s">
        <v>14</v>
      </c>
      <c r="H38" s="4" t="s">
        <v>22</v>
      </c>
      <c r="I38" s="9">
        <f>I37*8/1200</f>
        <v>0</v>
      </c>
      <c r="J38" s="24"/>
      <c r="K38" s="25"/>
      <c r="L38" s="26"/>
      <c r="N38" s="52"/>
    </row>
    <row r="39" spans="1:14" ht="15">
      <c r="A39" s="36" t="s">
        <v>11</v>
      </c>
      <c r="B39" s="56" t="s">
        <v>26</v>
      </c>
      <c r="C39" s="56"/>
      <c r="D39" s="56"/>
      <c r="E39" s="56"/>
      <c r="F39" s="56"/>
      <c r="G39" s="56"/>
      <c r="H39" s="56"/>
      <c r="I39" s="56"/>
      <c r="J39" s="24"/>
      <c r="K39" s="25"/>
      <c r="L39" s="26"/>
      <c r="N39" s="52"/>
    </row>
    <row r="40" spans="1:14" ht="15">
      <c r="A40" s="36"/>
      <c r="B40" s="56" t="s">
        <v>25</v>
      </c>
      <c r="C40" s="56"/>
      <c r="D40" s="56"/>
      <c r="E40" s="56"/>
      <c r="F40" s="56"/>
      <c r="G40" s="56"/>
      <c r="H40" s="56"/>
      <c r="J40" s="24"/>
      <c r="K40" s="25"/>
      <c r="L40" s="26"/>
      <c r="N40" s="52"/>
    </row>
    <row r="41" spans="1:14" ht="15">
      <c r="A41" s="36"/>
      <c r="B41" s="56" t="s">
        <v>28</v>
      </c>
      <c r="C41" s="56"/>
      <c r="D41" s="56"/>
      <c r="E41" s="56"/>
      <c r="F41" s="56"/>
      <c r="G41" s="13" t="s">
        <v>14</v>
      </c>
      <c r="H41" s="12" t="s">
        <v>22</v>
      </c>
      <c r="I41" s="41"/>
      <c r="J41" s="24"/>
      <c r="K41" s="25"/>
      <c r="L41" s="26"/>
      <c r="N41" s="52"/>
    </row>
    <row r="42" spans="1:14" ht="15">
      <c r="A42" s="36"/>
      <c r="B42" s="56" t="s">
        <v>27</v>
      </c>
      <c r="C42" s="56"/>
      <c r="D42" s="56"/>
      <c r="E42" s="56"/>
      <c r="F42" s="56"/>
      <c r="G42" s="56"/>
      <c r="H42" s="56"/>
      <c r="I42" s="56"/>
      <c r="J42" s="24"/>
      <c r="K42" s="25"/>
      <c r="L42" s="26"/>
      <c r="N42" s="52"/>
    </row>
    <row r="43" spans="1:12" ht="15">
      <c r="A43" s="36"/>
      <c r="B43" s="56" t="s">
        <v>29</v>
      </c>
      <c r="C43" s="56"/>
      <c r="D43" s="56"/>
      <c r="E43" s="56"/>
      <c r="F43" s="56"/>
      <c r="G43" s="13" t="s">
        <v>14</v>
      </c>
      <c r="H43" s="12" t="s">
        <v>22</v>
      </c>
      <c r="I43" s="41"/>
      <c r="J43" s="24"/>
      <c r="K43" s="25"/>
      <c r="L43" s="26"/>
    </row>
    <row r="44" spans="1:12" ht="15">
      <c r="A44" s="36"/>
      <c r="B44" s="59" t="s">
        <v>30</v>
      </c>
      <c r="C44" s="59"/>
      <c r="D44" s="59"/>
      <c r="E44" s="59"/>
      <c r="F44" s="59"/>
      <c r="G44" s="13" t="s">
        <v>14</v>
      </c>
      <c r="H44" s="13" t="s">
        <v>22</v>
      </c>
      <c r="I44" s="3">
        <f>I41+I43</f>
        <v>0</v>
      </c>
      <c r="J44" s="24"/>
      <c r="K44" s="25"/>
      <c r="L44" s="26"/>
    </row>
    <row r="45" spans="1:12" ht="15">
      <c r="A45" s="36" t="s">
        <v>12</v>
      </c>
      <c r="B45" s="56" t="s">
        <v>13</v>
      </c>
      <c r="C45" s="56"/>
      <c r="D45" s="56"/>
      <c r="E45" s="56"/>
      <c r="F45" s="56"/>
      <c r="G45" s="13" t="s">
        <v>14</v>
      </c>
      <c r="H45" s="13" t="s">
        <v>22</v>
      </c>
      <c r="I45" s="42"/>
      <c r="J45" s="24"/>
      <c r="K45" s="25"/>
      <c r="L45" s="26"/>
    </row>
    <row r="46" spans="1:12" ht="15">
      <c r="A46" s="36"/>
      <c r="B46" s="68" t="s">
        <v>31</v>
      </c>
      <c r="C46" s="68"/>
      <c r="D46" s="68"/>
      <c r="E46" s="68"/>
      <c r="F46" s="68"/>
      <c r="G46" s="13" t="s">
        <v>14</v>
      </c>
      <c r="H46" s="13" t="s">
        <v>22</v>
      </c>
      <c r="I46" s="3">
        <f>I29+I38+I44+I45</f>
        <v>0</v>
      </c>
      <c r="J46" s="24"/>
      <c r="K46" s="25"/>
      <c r="L46" s="26"/>
    </row>
    <row r="47" spans="1:12" ht="32.25" customHeight="1">
      <c r="A47" s="19" t="s">
        <v>21</v>
      </c>
      <c r="B47" s="62">
        <f>IF(I46&lt;I19,"Since, monthly income of the family is less than the qualifying amount, family of the deceased or prematurely retired or missing employee is in need of immediate Financial Assistance.",IF(I46&gt;I19,"Since, monthly income of the family is more than the qualifying amount, family of the deceased or prematurely retired or missing employee is not in need of immediate Financial Assistance.",""))</f>
      </c>
      <c r="C47" s="62"/>
      <c r="D47" s="62"/>
      <c r="E47" s="62"/>
      <c r="F47" s="62"/>
      <c r="G47" s="62"/>
      <c r="H47" s="62"/>
      <c r="I47" s="62"/>
      <c r="J47" s="62"/>
      <c r="K47" s="62"/>
      <c r="L47" s="63"/>
    </row>
    <row r="48" spans="1:12" ht="23.25" customHeight="1">
      <c r="A48" s="66" t="s">
        <v>33</v>
      </c>
      <c r="B48" s="67"/>
      <c r="C48" s="67"/>
      <c r="D48" s="67"/>
      <c r="E48" s="67"/>
      <c r="F48" s="67"/>
      <c r="G48" s="22"/>
      <c r="H48" s="22"/>
      <c r="I48" s="22"/>
      <c r="J48" s="22"/>
      <c r="K48" s="22"/>
      <c r="L48" s="32"/>
    </row>
    <row r="49" spans="1:12" ht="15">
      <c r="A49" s="3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32"/>
    </row>
    <row r="50" spans="1:12" ht="15">
      <c r="A50" s="36"/>
      <c r="B50" s="61"/>
      <c r="C50" s="61"/>
      <c r="D50" s="61"/>
      <c r="E50" s="61"/>
      <c r="F50" s="61"/>
      <c r="G50" s="22"/>
      <c r="H50" s="22"/>
      <c r="I50" s="61"/>
      <c r="J50" s="61"/>
      <c r="K50" s="61"/>
      <c r="L50" s="69"/>
    </row>
    <row r="51" spans="1:12" ht="15">
      <c r="A51" s="66" t="s">
        <v>37</v>
      </c>
      <c r="B51" s="67"/>
      <c r="C51" s="67"/>
      <c r="D51" s="67"/>
      <c r="E51" s="67"/>
      <c r="F51" s="67"/>
      <c r="G51" s="22"/>
      <c r="H51" s="22"/>
      <c r="I51" s="64" t="s">
        <v>35</v>
      </c>
      <c r="J51" s="64"/>
      <c r="K51" s="64"/>
      <c r="L51" s="65"/>
    </row>
    <row r="52" spans="1:12" ht="12" customHeight="1">
      <c r="A52" s="70" t="s">
        <v>34</v>
      </c>
      <c r="B52" s="71"/>
      <c r="C52" s="71"/>
      <c r="D52" s="71"/>
      <c r="E52" s="71"/>
      <c r="F52" s="71"/>
      <c r="G52" s="21"/>
      <c r="H52" s="21"/>
      <c r="I52" s="74" t="s">
        <v>36</v>
      </c>
      <c r="J52" s="75"/>
      <c r="K52" s="75"/>
      <c r="L52" s="76"/>
    </row>
    <row r="53" spans="1:6" ht="13.5">
      <c r="A53" s="88" t="s">
        <v>80</v>
      </c>
      <c r="B53" s="88"/>
      <c r="C53" s="22"/>
      <c r="D53" s="22"/>
      <c r="E53" s="22"/>
      <c r="F53" s="22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>
      <c r="L61" s="22"/>
    </row>
    <row r="62" ht="15" hidden="1">
      <c r="L62" s="22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>
      <c r="L70" s="22"/>
    </row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spans="1:21" s="14" customFormat="1" ht="15" hidden="1">
      <c r="A301" s="38"/>
      <c r="B301" s="37" t="s">
        <v>51</v>
      </c>
      <c r="M301" s="47"/>
      <c r="N301" s="47"/>
      <c r="O301" s="47"/>
      <c r="P301" s="45"/>
      <c r="S301" s="43"/>
      <c r="T301" s="43"/>
      <c r="U301" s="43"/>
    </row>
    <row r="302" spans="1:21" s="14" customFormat="1" ht="15" hidden="1">
      <c r="A302" s="38"/>
      <c r="B302" s="37" t="s">
        <v>52</v>
      </c>
      <c r="M302" s="47"/>
      <c r="N302" s="47"/>
      <c r="O302" s="47"/>
      <c r="P302" s="45"/>
      <c r="S302" s="43"/>
      <c r="T302" s="43"/>
      <c r="U302" s="43"/>
    </row>
    <row r="303" spans="1:21" s="14" customFormat="1" ht="15" hidden="1">
      <c r="A303" s="38"/>
      <c r="B303" s="37" t="s">
        <v>53</v>
      </c>
      <c r="M303" s="47"/>
      <c r="N303" s="47"/>
      <c r="O303" s="47"/>
      <c r="P303" s="45"/>
      <c r="S303" s="43"/>
      <c r="T303" s="43"/>
      <c r="U303" s="43"/>
    </row>
    <row r="304" spans="1:21" s="14" customFormat="1" ht="15" hidden="1">
      <c r="A304" s="38"/>
      <c r="B304" s="37" t="s">
        <v>54</v>
      </c>
      <c r="M304" s="47"/>
      <c r="N304" s="47"/>
      <c r="O304" s="47"/>
      <c r="P304" s="45"/>
      <c r="S304" s="43"/>
      <c r="T304" s="43"/>
      <c r="U304" s="43"/>
    </row>
    <row r="305" spans="1:21" s="14" customFormat="1" ht="15" hidden="1">
      <c r="A305" s="38"/>
      <c r="B305" s="37" t="s">
        <v>55</v>
      </c>
      <c r="M305" s="47"/>
      <c r="N305" s="47"/>
      <c r="O305" s="47"/>
      <c r="P305" s="45"/>
      <c r="S305" s="43"/>
      <c r="T305" s="43"/>
      <c r="U305" s="43"/>
    </row>
    <row r="306" spans="1:21" s="14" customFormat="1" ht="15" hidden="1">
      <c r="A306" s="38"/>
      <c r="B306" s="37" t="s">
        <v>56</v>
      </c>
      <c r="M306" s="47"/>
      <c r="N306" s="47"/>
      <c r="O306" s="47"/>
      <c r="P306" s="45"/>
      <c r="S306" s="43"/>
      <c r="T306" s="43"/>
      <c r="U306" s="43"/>
    </row>
    <row r="307" spans="1:21" s="14" customFormat="1" ht="15" hidden="1">
      <c r="A307" s="38"/>
      <c r="B307" s="37" t="s">
        <v>57</v>
      </c>
      <c r="M307" s="47"/>
      <c r="N307" s="47"/>
      <c r="O307" s="47"/>
      <c r="P307" s="45"/>
      <c r="S307" s="43"/>
      <c r="T307" s="43"/>
      <c r="U307" s="43"/>
    </row>
    <row r="308" spans="1:21" s="14" customFormat="1" ht="15" hidden="1">
      <c r="A308" s="38"/>
      <c r="M308" s="47"/>
      <c r="N308" s="47"/>
      <c r="O308" s="47"/>
      <c r="P308" s="45"/>
      <c r="S308" s="43"/>
      <c r="T308" s="43"/>
      <c r="U308" s="43"/>
    </row>
  </sheetData>
  <sheetProtection password="CC9A" sheet="1" selectLockedCells="1"/>
  <protectedRanges>
    <protectedRange sqref="B28:F28 B14:F14" name="Range2"/>
    <protectedRange sqref="C2 J2 C4:C5 E6 I6 L5 D7 L7 I9:I14 I17:I18 I24:I28 I31:I33 I35 I41 I43 I45 A50:L50" name="Range1"/>
  </protectedRanges>
  <mergeCells count="67">
    <mergeCell ref="A53:B53"/>
    <mergeCell ref="E4:H4"/>
    <mergeCell ref="E5:H5"/>
    <mergeCell ref="G6:H6"/>
    <mergeCell ref="A4:B4"/>
    <mergeCell ref="C4:D4"/>
    <mergeCell ref="A5:B5"/>
    <mergeCell ref="B13:F13"/>
    <mergeCell ref="B15:F15"/>
    <mergeCell ref="B16:F16"/>
    <mergeCell ref="B8:L8"/>
    <mergeCell ref="B9:F9"/>
    <mergeCell ref="B10:F10"/>
    <mergeCell ref="A2:B3"/>
    <mergeCell ref="C2:H3"/>
    <mergeCell ref="A7:C7"/>
    <mergeCell ref="E6:F6"/>
    <mergeCell ref="B17:F17"/>
    <mergeCell ref="B14:F14"/>
    <mergeCell ref="A1:L1"/>
    <mergeCell ref="A6:D6"/>
    <mergeCell ref="J2:L2"/>
    <mergeCell ref="B12:F12"/>
    <mergeCell ref="C5:D5"/>
    <mergeCell ref="J7:K7"/>
    <mergeCell ref="L3:L4"/>
    <mergeCell ref="B11:F11"/>
    <mergeCell ref="A52:F52"/>
    <mergeCell ref="B18:F18"/>
    <mergeCell ref="B19:F19"/>
    <mergeCell ref="B20:I20"/>
    <mergeCell ref="B24:F24"/>
    <mergeCell ref="B22:I22"/>
    <mergeCell ref="B23:I23"/>
    <mergeCell ref="B21:I21"/>
    <mergeCell ref="B31:F31"/>
    <mergeCell ref="I52:L52"/>
    <mergeCell ref="B47:L47"/>
    <mergeCell ref="I51:L51"/>
    <mergeCell ref="B39:I39"/>
    <mergeCell ref="A51:F51"/>
    <mergeCell ref="B40:H40"/>
    <mergeCell ref="B46:F46"/>
    <mergeCell ref="A48:F48"/>
    <mergeCell ref="I50:L50"/>
    <mergeCell ref="B43:F43"/>
    <mergeCell ref="B45:F45"/>
    <mergeCell ref="B50:F50"/>
    <mergeCell ref="B33:F33"/>
    <mergeCell ref="B30:I30"/>
    <mergeCell ref="B28:F28"/>
    <mergeCell ref="B25:F25"/>
    <mergeCell ref="B44:F44"/>
    <mergeCell ref="B26:F26"/>
    <mergeCell ref="B27:F27"/>
    <mergeCell ref="B29:F29"/>
    <mergeCell ref="B32:F32"/>
    <mergeCell ref="M3:O3"/>
    <mergeCell ref="I6:L6"/>
    <mergeCell ref="B42:I42"/>
    <mergeCell ref="B38:F38"/>
    <mergeCell ref="B41:F41"/>
    <mergeCell ref="D7:I7"/>
    <mergeCell ref="B34:F34"/>
    <mergeCell ref="B35:F35"/>
    <mergeCell ref="B36:J36"/>
    <mergeCell ref="B37:F37"/>
  </mergeCells>
  <conditionalFormatting sqref="C2:H3">
    <cfRule type="cellIs" priority="1" dxfId="0" operator="between" stopIfTrue="1">
      <formula>"A"</formula>
      <formula>"Z"</formula>
    </cfRule>
  </conditionalFormatting>
  <dataValidations count="1">
    <dataValidation type="list" allowBlank="1" showInputMessage="1" showErrorMessage="1" errorTitle="Kind Attention" error="Please select from List" sqref="L5">
      <formula1>$B$301:$B$307</formula1>
    </dataValidation>
  </dataValidations>
  <printOptions horizontalCentered="1" verticalCentered="1"/>
  <pageMargins left="0.15748031496062992" right="0.2362204724409449" top="0.2755905511811024" bottom="0.1968503937007874" header="0.1968503937007874" footer="0.1574803149606299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self</dc:creator>
  <cp:keywords/>
  <dc:description/>
  <cp:lastModifiedBy>SPLCELLWBPD</cp:lastModifiedBy>
  <cp:lastPrinted>2017-04-07T09:54:45Z</cp:lastPrinted>
  <dcterms:created xsi:type="dcterms:W3CDTF">2010-06-02T11:20:50Z</dcterms:created>
  <dcterms:modified xsi:type="dcterms:W3CDTF">2019-01-29T07:55:28Z</dcterms:modified>
  <cp:category/>
  <cp:version/>
  <cp:contentType/>
  <cp:contentStatus/>
</cp:coreProperties>
</file>